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са на сайт\"/>
    </mc:Choice>
  </mc:AlternateContent>
  <bookViews>
    <workbookView xWindow="0" yWindow="0" windowWidth="15360" windowHeight="7155"/>
  </bookViews>
  <sheets>
    <sheet name="Sheet1" sheetId="1" r:id="rId1"/>
  </sheets>
  <definedNames>
    <definedName name="_xlnm.Print_Area" localSheetId="0">Sheet1!$A$1:$G$40</definedName>
  </definedNames>
  <calcPr calcId="152511"/>
</workbook>
</file>

<file path=xl/calcChain.xml><?xml version="1.0" encoding="utf-8"?>
<calcChain xmlns="http://schemas.openxmlformats.org/spreadsheetml/2006/main">
  <c r="F18" i="1" l="1"/>
  <c r="D18" i="1"/>
  <c r="C18" i="1"/>
  <c r="E17" i="1" l="1"/>
  <c r="E16" i="1"/>
  <c r="E15" i="1"/>
  <c r="E14" i="1"/>
  <c r="E13" i="1"/>
  <c r="E12" i="1"/>
  <c r="E32" i="1"/>
  <c r="F36" i="1" l="1"/>
  <c r="D36" i="1"/>
  <c r="C36" i="1"/>
  <c r="E18" i="1" l="1"/>
  <c r="E28" i="1"/>
  <c r="G32" i="1" l="1"/>
  <c r="E35" i="1"/>
  <c r="E30" i="1"/>
  <c r="E26" i="1"/>
  <c r="E33" i="1"/>
  <c r="G26" i="1"/>
  <c r="G34" i="1" l="1"/>
  <c r="G35" i="1"/>
  <c r="G33" i="1"/>
  <c r="G31" i="1"/>
  <c r="G30" i="1"/>
  <c r="G29" i="1"/>
  <c r="G28" i="1"/>
  <c r="G27" i="1"/>
  <c r="G36" i="1" l="1"/>
  <c r="E31" i="1"/>
  <c r="E29" i="1"/>
  <c r="E27" i="1"/>
  <c r="G12" i="1" l="1"/>
  <c r="G13" i="1"/>
  <c r="G14" i="1"/>
  <c r="G15" i="1"/>
  <c r="G16" i="1"/>
  <c r="G17" i="1"/>
  <c r="G11" i="1"/>
  <c r="E11" i="1"/>
  <c r="G18" i="1" l="1"/>
  <c r="E36" i="1"/>
</calcChain>
</file>

<file path=xl/sharedStrings.xml><?xml version="1.0" encoding="utf-8"?>
<sst xmlns="http://schemas.openxmlformats.org/spreadsheetml/2006/main" count="59" uniqueCount="35">
  <si>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</si>
  <si>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</si>
  <si>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</si>
  <si>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</si>
  <si>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</si>
  <si>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</si>
  <si>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</si>
  <si>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</si>
  <si>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</si>
  <si>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</si>
  <si>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</si>
  <si>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</si>
  <si>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</si>
  <si>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</si>
  <si>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</si>
  <si>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</si>
  <si>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</si>
  <si>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</si>
  <si>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</si>
  <si>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</si>
  <si>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</si>
  <si>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</si>
  <si>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</si>
  <si>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</si>
  <si>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</si>
  <si>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</si>
  <si>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</si>
  <si>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4011000</t>
  </si>
  <si>
    <t>4013000</t>
  </si>
  <si>
    <t>4010100</t>
  </si>
  <si>
    <t>Транспортна інфраструктура</t>
  </si>
  <si>
    <t>Державне управління</t>
  </si>
  <si>
    <t xml:space="preserve">Річні планові показники на 2022 рік з урахуванням змін </t>
  </si>
  <si>
    <t>Інформація про використання бюджетних коштів станом на  01.04.2022 року в порівнянні з минулим роком</t>
  </si>
  <si>
    <t>Виконано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</si>
</sst>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22" zoomScaleNormal="100" zoomScaleSheetLayoutView="100" workbookViewId="0">
      <selection activeCell="F36" sqref="F36"/>
    </sheetView>
  </sheetViews>
  <sheetFormatPr defaultRowHeight="12.75" x14ac:dyDescent="0.2"/>
  <cols>
    <col min="1" max="1" width="38.28515625" customWidth="1"/>
    <col min="2" max="2" width="15.42578125" customWidth="1"/>
    <col min="3" max="3" width="16.7109375" customWidth="1"/>
    <col min="4" max="4" width="15.28515625" customWidth="1"/>
    <col min="5" max="5" width="14.140625" customWidth="1"/>
    <col min="6" max="6" width="16.140625" customWidth="1"/>
    <col min="7" max="7" width="17.5703125" customWidth="1"/>
  </cols>
  <sheetData>
    <row r="1" spans="1:7" ht="18.75" x14ac:dyDescent="0.2">
      <c r="A1" s="1"/>
      <c r="G1" s="23"/>
    </row>
    <row r="3" spans="1:7" ht="29.45" customHeight="1" x14ac:dyDescent="0.2">
      <c r="A3" s="41" t="s">
        <v>33</v>
      </c>
      <c r="B3" s="41"/>
      <c r="C3" s="41"/>
      <c r="D3" s="41"/>
      <c r="E3" s="41"/>
      <c r="F3" s="41"/>
      <c r="G3" s="41"/>
    </row>
    <row r="4" spans="1:7" ht="18.75" x14ac:dyDescent="0.2">
      <c r="A4" s="1"/>
    </row>
    <row r="5" spans="1:7" s="8" customFormat="1" ht="16.5" x14ac:dyDescent="0.2">
      <c r="A5" s="43" t="s">
        <v>11</v>
      </c>
      <c r="B5" s="43"/>
      <c r="C5" s="43"/>
      <c r="D5" s="43"/>
      <c r="E5" s="43"/>
      <c r="F5" s="43"/>
      <c r="G5" s="43"/>
    </row>
    <row r="6" spans="1:7" ht="15" x14ac:dyDescent="0.2">
      <c r="A6" s="44" t="s">
        <v>12</v>
      </c>
      <c r="B6" s="44"/>
      <c r="C6" s="44"/>
      <c r="D6" s="44"/>
      <c r="E6" s="44"/>
      <c r="F6" s="44"/>
      <c r="G6" s="44"/>
    </row>
    <row r="7" spans="1:7" ht="15.75" customHeight="1" x14ac:dyDescent="0.2"/>
    <row r="8" spans="1:7" ht="17.25" x14ac:dyDescent="0.2">
      <c r="A8" s="25" t="s">
        <v>25</v>
      </c>
      <c r="D8" s="24"/>
      <c r="G8" s="26" t="s">
        <v>0</v>
      </c>
    </row>
    <row r="9" spans="1:7" ht="79.900000000000006" customHeight="1" x14ac:dyDescent="0.2">
      <c r="A9" s="2" t="s">
        <v>13</v>
      </c>
      <c r="B9" s="3" t="s">
        <v>1</v>
      </c>
      <c r="C9" s="3" t="s">
        <v>32</v>
      </c>
      <c r="D9" s="34" t="s">
        <v>34</v>
      </c>
      <c r="E9" s="3" t="s">
        <v>23</v>
      </c>
      <c r="F9" s="3" t="s">
        <v>2</v>
      </c>
      <c r="G9" s="3" t="s">
        <v>3</v>
      </c>
    </row>
    <row r="10" spans="1:7" x14ac:dyDescent="0.2">
      <c r="A10" s="4" t="s">
        <v>4</v>
      </c>
      <c r="B10" s="5" t="s">
        <v>5</v>
      </c>
      <c r="C10" s="6" t="s">
        <v>6</v>
      </c>
      <c r="D10" s="30" t="s">
        <v>7</v>
      </c>
      <c r="E10" s="6" t="s">
        <v>8</v>
      </c>
      <c r="F10" s="6" t="s">
        <v>9</v>
      </c>
      <c r="G10" s="6" t="s">
        <v>10</v>
      </c>
    </row>
    <row r="11" spans="1:7" ht="18" customHeight="1" x14ac:dyDescent="0.2">
      <c r="A11" s="15" t="s">
        <v>15</v>
      </c>
      <c r="B11" s="29" t="s">
        <v>29</v>
      </c>
      <c r="C11" s="27">
        <v>113245.613</v>
      </c>
      <c r="D11" s="31">
        <v>21472.1</v>
      </c>
      <c r="E11" s="13">
        <f>D11/C11*100</f>
        <v>18.96064618414843</v>
      </c>
      <c r="F11" s="13">
        <v>25106.6</v>
      </c>
      <c r="G11" s="13">
        <f>D11-F11</f>
        <v>-3634.5</v>
      </c>
    </row>
    <row r="12" spans="1:7" ht="19.5" customHeight="1" x14ac:dyDescent="0.2">
      <c r="A12" s="15" t="s">
        <v>16</v>
      </c>
      <c r="B12" s="21" t="s">
        <v>27</v>
      </c>
      <c r="C12" s="27">
        <v>1741860.247</v>
      </c>
      <c r="D12" s="31">
        <v>268504.7</v>
      </c>
      <c r="E12" s="13">
        <f t="shared" ref="E12:E17" si="0">D12/C12*100</f>
        <v>15.414824493666742</v>
      </c>
      <c r="F12" s="13">
        <v>323298.7</v>
      </c>
      <c r="G12" s="13">
        <f t="shared" ref="G12:G17" si="1">D12-F12</f>
        <v>-54794</v>
      </c>
    </row>
    <row r="13" spans="1:7" ht="33.75" customHeight="1" x14ac:dyDescent="0.2">
      <c r="A13" s="16" t="s">
        <v>17</v>
      </c>
      <c r="B13" s="29" t="s">
        <v>28</v>
      </c>
      <c r="C13" s="27">
        <v>31987.850999999999</v>
      </c>
      <c r="D13" s="31">
        <v>5112.1000000000004</v>
      </c>
      <c r="E13" s="13">
        <f t="shared" si="0"/>
        <v>15.981379930774345</v>
      </c>
      <c r="F13" s="14">
        <v>5629</v>
      </c>
      <c r="G13" s="13">
        <f t="shared" si="1"/>
        <v>-516.89999999999964</v>
      </c>
    </row>
    <row r="14" spans="1:7" ht="19.5" customHeight="1" x14ac:dyDescent="0.2">
      <c r="A14" s="15" t="s">
        <v>18</v>
      </c>
      <c r="B14" s="12">
        <v>4016000</v>
      </c>
      <c r="C14" s="27">
        <v>18311.599999999999</v>
      </c>
      <c r="D14" s="31">
        <v>16008.9</v>
      </c>
      <c r="E14" s="13">
        <f t="shared" si="0"/>
        <v>87.424910985386319</v>
      </c>
      <c r="F14" s="13">
        <v>12420.1</v>
      </c>
      <c r="G14" s="13">
        <f t="shared" si="1"/>
        <v>3588.7999999999993</v>
      </c>
    </row>
    <row r="15" spans="1:7" ht="18.75" customHeight="1" x14ac:dyDescent="0.2">
      <c r="A15" s="15" t="s">
        <v>19</v>
      </c>
      <c r="B15" s="12">
        <v>4014000</v>
      </c>
      <c r="C15" s="27">
        <v>36614.339999999997</v>
      </c>
      <c r="D15" s="31">
        <v>4899.3</v>
      </c>
      <c r="E15" s="13">
        <f t="shared" si="0"/>
        <v>13.380822923477526</v>
      </c>
      <c r="F15" s="13">
        <v>6170.4</v>
      </c>
      <c r="G15" s="13">
        <f t="shared" si="1"/>
        <v>-1271.0999999999995</v>
      </c>
    </row>
    <row r="16" spans="1:7" ht="18.75" customHeight="1" x14ac:dyDescent="0.2">
      <c r="A16" s="15" t="s">
        <v>20</v>
      </c>
      <c r="B16" s="12">
        <v>4015000</v>
      </c>
      <c r="C16" s="27">
        <v>32455.738000000001</v>
      </c>
      <c r="D16" s="31">
        <v>5304</v>
      </c>
      <c r="E16" s="13">
        <f t="shared" si="0"/>
        <v>16.342256645034539</v>
      </c>
      <c r="F16" s="13">
        <v>6143.5</v>
      </c>
      <c r="G16" s="13">
        <f t="shared" si="1"/>
        <v>-839.5</v>
      </c>
    </row>
    <row r="17" spans="1:7" ht="32.25" hidden="1" customHeight="1" x14ac:dyDescent="0.2">
      <c r="A17" s="16" t="s">
        <v>21</v>
      </c>
      <c r="B17" s="12">
        <v>250000</v>
      </c>
      <c r="C17" s="13">
        <v>0</v>
      </c>
      <c r="D17" s="31">
        <v>0</v>
      </c>
      <c r="E17" s="13" t="e">
        <f t="shared" si="0"/>
        <v>#DIV/0!</v>
      </c>
      <c r="F17" s="13">
        <v>93.8</v>
      </c>
      <c r="G17" s="13">
        <f t="shared" si="1"/>
        <v>-93.8</v>
      </c>
    </row>
    <row r="18" spans="1:7" ht="21.75" customHeight="1" x14ac:dyDescent="0.2">
      <c r="A18" s="17" t="s">
        <v>14</v>
      </c>
      <c r="B18" s="18"/>
      <c r="C18" s="28">
        <f>C11+C12+C13+C14+C15+C16</f>
        <v>1974475.389</v>
      </c>
      <c r="D18" s="19">
        <f>D11+D12+D13+D14+D15+D16</f>
        <v>321301.09999999998</v>
      </c>
      <c r="E18" s="19">
        <f>D18/C18*100</f>
        <v>16.272732584564011</v>
      </c>
      <c r="F18" s="19">
        <f t="shared" ref="F18:G18" si="2">F11+F12+F13+F14+F15+F16</f>
        <v>378768.3</v>
      </c>
      <c r="G18" s="19">
        <f t="shared" si="2"/>
        <v>-57467.200000000004</v>
      </c>
    </row>
    <row r="19" spans="1:7" ht="18.75" customHeight="1" x14ac:dyDescent="0.2">
      <c r="A19" s="9"/>
      <c r="C19" s="10"/>
      <c r="D19" s="11"/>
      <c r="E19" s="39"/>
    </row>
    <row r="20" spans="1:7" s="22" customFormat="1" ht="16.149999999999999" customHeight="1" x14ac:dyDescent="0.2">
      <c r="A20" s="40"/>
      <c r="B20" s="40"/>
      <c r="C20" s="40"/>
      <c r="D20" s="40"/>
      <c r="E20" s="40"/>
      <c r="F20" s="40"/>
      <c r="G20" s="40"/>
    </row>
    <row r="22" spans="1:7" ht="17.25" x14ac:dyDescent="0.2">
      <c r="A22" s="25" t="s">
        <v>26</v>
      </c>
      <c r="G22" s="26" t="s">
        <v>0</v>
      </c>
    </row>
    <row r="24" spans="1:7" ht="99" customHeight="1" x14ac:dyDescent="0.2">
      <c r="A24" s="2" t="s">
        <v>13</v>
      </c>
      <c r="B24" s="3" t="s">
        <v>1</v>
      </c>
      <c r="C24" s="3" t="s">
        <v>32</v>
      </c>
      <c r="D24" s="34" t="s">
        <v>34</v>
      </c>
      <c r="E24" s="3" t="s">
        <v>23</v>
      </c>
      <c r="F24" s="3" t="s">
        <v>2</v>
      </c>
      <c r="G24" s="3" t="s">
        <v>3</v>
      </c>
    </row>
    <row r="25" spans="1:7" x14ac:dyDescent="0.2">
      <c r="A25" s="4" t="s">
        <v>4</v>
      </c>
      <c r="B25" s="5" t="s">
        <v>5</v>
      </c>
      <c r="C25" s="7" t="s">
        <v>6</v>
      </c>
      <c r="D25" s="32" t="s">
        <v>7</v>
      </c>
      <c r="E25" s="6" t="s">
        <v>8</v>
      </c>
      <c r="F25" s="6" t="s">
        <v>9</v>
      </c>
      <c r="G25" s="6" t="s">
        <v>10</v>
      </c>
    </row>
    <row r="26" spans="1:7" ht="25.9" customHeight="1" x14ac:dyDescent="0.2">
      <c r="A26" s="37" t="s">
        <v>31</v>
      </c>
      <c r="B26" s="38">
        <v>4010160</v>
      </c>
      <c r="C26" s="27">
        <v>5700</v>
      </c>
      <c r="D26" s="31">
        <v>0</v>
      </c>
      <c r="E26" s="20">
        <f>IFERROR(D26/C26*100,0)</f>
        <v>0</v>
      </c>
      <c r="F26" s="13">
        <v>0</v>
      </c>
      <c r="G26" s="13">
        <f t="shared" ref="G26" si="3">D26-F26</f>
        <v>0</v>
      </c>
    </row>
    <row r="27" spans="1:7" ht="19.5" customHeight="1" x14ac:dyDescent="0.2">
      <c r="A27" s="15" t="s">
        <v>16</v>
      </c>
      <c r="B27" s="29" t="s">
        <v>27</v>
      </c>
      <c r="C27" s="27">
        <v>104097.849</v>
      </c>
      <c r="D27" s="31">
        <v>0</v>
      </c>
      <c r="E27" s="20">
        <f t="shared" ref="E27:E36" si="4">D27/C27*100</f>
        <v>0</v>
      </c>
      <c r="F27" s="13">
        <v>0</v>
      </c>
      <c r="G27" s="13">
        <f t="shared" ref="G27:G35" si="5">D27-F27</f>
        <v>0</v>
      </c>
    </row>
    <row r="28" spans="1:7" ht="32.25" customHeight="1" x14ac:dyDescent="0.2">
      <c r="A28" s="16" t="s">
        <v>17</v>
      </c>
      <c r="B28" s="29" t="s">
        <v>28</v>
      </c>
      <c r="C28" s="27">
        <v>981.274</v>
      </c>
      <c r="D28" s="33">
        <v>0</v>
      </c>
      <c r="E28" s="20">
        <f t="shared" si="4"/>
        <v>0</v>
      </c>
      <c r="F28" s="14">
        <v>0</v>
      </c>
      <c r="G28" s="13">
        <f t="shared" si="5"/>
        <v>0</v>
      </c>
    </row>
    <row r="29" spans="1:7" ht="18.75" customHeight="1" x14ac:dyDescent="0.2">
      <c r="A29" s="15" t="s">
        <v>18</v>
      </c>
      <c r="B29" s="12">
        <v>4016000</v>
      </c>
      <c r="C29" s="27">
        <v>112083.965</v>
      </c>
      <c r="D29" s="31">
        <v>0</v>
      </c>
      <c r="E29" s="20">
        <f t="shared" si="4"/>
        <v>0</v>
      </c>
      <c r="F29" s="14">
        <v>0</v>
      </c>
      <c r="G29" s="13">
        <f t="shared" si="5"/>
        <v>0</v>
      </c>
    </row>
    <row r="30" spans="1:7" ht="18.75" customHeight="1" x14ac:dyDescent="0.2">
      <c r="A30" s="15" t="s">
        <v>19</v>
      </c>
      <c r="B30" s="12">
        <v>4014000</v>
      </c>
      <c r="C30" s="27">
        <v>5000</v>
      </c>
      <c r="D30" s="31">
        <v>0</v>
      </c>
      <c r="E30" s="20">
        <f>IFERROR(D30/C30*100,0)</f>
        <v>0</v>
      </c>
      <c r="F30" s="14">
        <v>0</v>
      </c>
      <c r="G30" s="13">
        <f t="shared" si="5"/>
        <v>0</v>
      </c>
    </row>
    <row r="31" spans="1:7" ht="22.5" hidden="1" customHeight="1" x14ac:dyDescent="0.2">
      <c r="A31" s="15" t="s">
        <v>20</v>
      </c>
      <c r="B31" s="12">
        <v>4015000</v>
      </c>
      <c r="C31" s="27">
        <v>0</v>
      </c>
      <c r="D31" s="31">
        <v>0</v>
      </c>
      <c r="E31" s="20" t="e">
        <f t="shared" si="4"/>
        <v>#DIV/0!</v>
      </c>
      <c r="F31" s="13">
        <v>0</v>
      </c>
      <c r="G31" s="13">
        <f t="shared" si="5"/>
        <v>0</v>
      </c>
    </row>
    <row r="32" spans="1:7" ht="22.5" customHeight="1" x14ac:dyDescent="0.2">
      <c r="A32" s="37" t="s">
        <v>20</v>
      </c>
      <c r="B32" s="12">
        <v>4015000</v>
      </c>
      <c r="C32" s="27">
        <v>165.43700000000001</v>
      </c>
      <c r="D32" s="31">
        <v>0</v>
      </c>
      <c r="E32" s="20">
        <f>IFERROR(D32/C32*100,0)</f>
        <v>0</v>
      </c>
      <c r="F32" s="13">
        <v>0</v>
      </c>
      <c r="G32" s="13">
        <f t="shared" si="5"/>
        <v>0</v>
      </c>
    </row>
    <row r="33" spans="1:7" ht="21.75" customHeight="1" x14ac:dyDescent="0.2">
      <c r="A33" s="16" t="s">
        <v>22</v>
      </c>
      <c r="B33" s="12">
        <v>4017300</v>
      </c>
      <c r="C33" s="27">
        <v>40812.6</v>
      </c>
      <c r="D33" s="31">
        <v>0</v>
      </c>
      <c r="E33" s="20">
        <f t="shared" si="4"/>
        <v>0</v>
      </c>
      <c r="F33" s="13">
        <v>0</v>
      </c>
      <c r="G33" s="13">
        <f t="shared" si="5"/>
        <v>0</v>
      </c>
    </row>
    <row r="34" spans="1:7" ht="21.75" customHeight="1" x14ac:dyDescent="0.2">
      <c r="A34" s="16" t="s">
        <v>24</v>
      </c>
      <c r="B34" s="12">
        <v>4017691</v>
      </c>
      <c r="C34" s="27">
        <v>0</v>
      </c>
      <c r="D34" s="31">
        <v>0</v>
      </c>
      <c r="E34" s="20">
        <v>0</v>
      </c>
      <c r="F34" s="13">
        <v>237.4</v>
      </c>
      <c r="G34" s="13">
        <f>D34-F34</f>
        <v>-237.4</v>
      </c>
    </row>
    <row r="35" spans="1:7" ht="35.25" hidden="1" customHeight="1" x14ac:dyDescent="0.2">
      <c r="A35" s="16" t="s">
        <v>30</v>
      </c>
      <c r="B35" s="12">
        <v>4017400</v>
      </c>
      <c r="C35" s="27">
        <v>0</v>
      </c>
      <c r="D35" s="31">
        <v>0</v>
      </c>
      <c r="E35" s="20">
        <f>IFERROR(D35/C35,0)</f>
        <v>0</v>
      </c>
      <c r="F35" s="13">
        <v>0</v>
      </c>
      <c r="G35" s="13">
        <f t="shared" si="5"/>
        <v>0</v>
      </c>
    </row>
    <row r="36" spans="1:7" ht="23.25" customHeight="1" x14ac:dyDescent="0.2">
      <c r="A36" s="17" t="s">
        <v>14</v>
      </c>
      <c r="B36" s="18"/>
      <c r="C36" s="28">
        <f>SUM(C26:C35)</f>
        <v>268841.125</v>
      </c>
      <c r="D36" s="19">
        <f>SUM(D26:D35)</f>
        <v>0</v>
      </c>
      <c r="E36" s="36">
        <f t="shared" si="4"/>
        <v>0</v>
      </c>
      <c r="F36" s="19">
        <f>SUM(F26:F35)</f>
        <v>237.4</v>
      </c>
      <c r="G36" s="19">
        <f>SUM(G26:G35)</f>
        <v>-237.4</v>
      </c>
    </row>
    <row r="39" spans="1:7" ht="27" customHeight="1" x14ac:dyDescent="0.2">
      <c r="A39" s="35"/>
      <c r="B39" s="35"/>
      <c r="C39" s="35"/>
      <c r="D39" s="35"/>
      <c r="E39" s="45"/>
      <c r="F39" s="45"/>
      <c r="G39" s="45"/>
    </row>
    <row r="40" spans="1:7" ht="18" x14ac:dyDescent="0.2">
      <c r="A40" s="35"/>
      <c r="B40" s="35"/>
      <c r="C40" s="35"/>
      <c r="D40" s="35"/>
      <c r="E40" s="35"/>
      <c r="F40" s="42"/>
      <c r="G40" s="42"/>
    </row>
    <row r="41" spans="1:7" ht="18" x14ac:dyDescent="0.2">
      <c r="A41" s="40"/>
      <c r="B41" s="40"/>
      <c r="C41" s="40"/>
      <c r="D41" s="40"/>
      <c r="E41" s="40"/>
      <c r="F41" s="40"/>
      <c r="G41" s="40"/>
    </row>
  </sheetData>
  <mergeCells count="7">
    <mergeCell ref="A41:G41"/>
    <mergeCell ref="A3:G3"/>
    <mergeCell ref="A20:G20"/>
    <mergeCell ref="F40:G40"/>
    <mergeCell ref="A5:G5"/>
    <mergeCell ref="A6:G6"/>
    <mergeCell ref="E39:G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Admin</cp:lastModifiedBy>
  <cp:lastPrinted>2022-01-10T14:16:42Z</cp:lastPrinted>
  <dcterms:created xsi:type="dcterms:W3CDTF">2011-11-24T12:10:02Z</dcterms:created>
  <dcterms:modified xsi:type="dcterms:W3CDTF">2022-04-04T12:58:37Z</dcterms:modified>
  <cp:category/>
</cp:coreProperties>
</file>